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工程量预算表" sheetId="1" r:id="rId1"/>
    <sheet name="sheet2" sheetId="2" r:id="rId2"/>
    <sheet name="Sheet3" sheetId="3" r:id="rId3"/>
  </sheets>
  <definedNames>
    <definedName name="_xlnm.Print_Area" localSheetId="0">'工程量预算表'!$A$1:$F$32</definedName>
  </definedNames>
  <calcPr fullCalcOnLoad="1"/>
</workbook>
</file>

<file path=xl/sharedStrings.xml><?xml version="1.0" encoding="utf-8"?>
<sst xmlns="http://schemas.openxmlformats.org/spreadsheetml/2006/main" count="166" uniqueCount="105">
  <si>
    <t>工程量预算表</t>
  </si>
  <si>
    <r>
      <t>工程名称：</t>
    </r>
    <r>
      <rPr>
        <u val="single"/>
        <sz val="12"/>
        <rFont val="宋体"/>
        <family val="0"/>
      </rPr>
      <t>芜湖三院检验科</t>
    </r>
  </si>
  <si>
    <t>序号</t>
  </si>
  <si>
    <t>分项工程名称</t>
  </si>
  <si>
    <t>单位</t>
  </si>
  <si>
    <t>数量</t>
  </si>
  <si>
    <t>计算公式</t>
  </si>
  <si>
    <t>备注</t>
  </si>
  <si>
    <t>1</t>
  </si>
  <si>
    <t>拆除砖砌水池</t>
  </si>
  <si>
    <t>项</t>
  </si>
  <si>
    <t>1.9*1*0.8</t>
  </si>
  <si>
    <t>2</t>
  </si>
  <si>
    <t>拆除推拉门</t>
  </si>
  <si>
    <t>同上</t>
  </si>
  <si>
    <t>3</t>
  </si>
  <si>
    <t>轻钢龙骨石膏板双面封门</t>
  </si>
  <si>
    <r>
      <t>m</t>
    </r>
    <r>
      <rPr>
        <sz val="12"/>
        <rFont val="宋体"/>
        <family val="0"/>
      </rPr>
      <t>²</t>
    </r>
  </si>
  <si>
    <t>2.1*1.45</t>
  </si>
  <si>
    <t>4</t>
  </si>
  <si>
    <t>乳胶漆修补</t>
  </si>
  <si>
    <t>5</t>
  </si>
  <si>
    <t>安装PPR给水管（20）</t>
  </si>
  <si>
    <t>m</t>
  </si>
  <si>
    <t>6</t>
  </si>
  <si>
    <t>安装有丝配件（20）</t>
  </si>
  <si>
    <t>个</t>
  </si>
  <si>
    <t>7</t>
  </si>
  <si>
    <t>安装PPR阀</t>
  </si>
  <si>
    <t>组</t>
  </si>
  <si>
    <t>8</t>
  </si>
  <si>
    <r>
      <t>安装</t>
    </r>
    <r>
      <rPr>
        <sz val="12"/>
        <rFont val="宋体"/>
        <family val="0"/>
      </rPr>
      <t>Ф</t>
    </r>
    <r>
      <rPr>
        <sz val="12"/>
        <rFont val="仿宋"/>
        <family val="3"/>
      </rPr>
      <t>PVC排水管（20）</t>
    </r>
  </si>
  <si>
    <t>9</t>
  </si>
  <si>
    <t>检查原房间排水管道</t>
  </si>
  <si>
    <t>10</t>
  </si>
  <si>
    <t>中央台给排管路不锈钢包封</t>
  </si>
  <si>
    <t>6*8</t>
  </si>
  <si>
    <t>11</t>
  </si>
  <si>
    <t>安装洗眼器</t>
  </si>
  <si>
    <t>套</t>
  </si>
  <si>
    <t>12</t>
  </si>
  <si>
    <t>中心化验台可移动式钢架免漆板柜实芯理化板面</t>
  </si>
  <si>
    <t>4.5*1.5*0.8</t>
  </si>
  <si>
    <t>13</t>
  </si>
  <si>
    <t>操作侧台漆板柜实芯理化板面</t>
  </si>
  <si>
    <t>1.3*0.7*0.8</t>
  </si>
  <si>
    <t>14</t>
  </si>
  <si>
    <t>安装Ф20PVC穿线管</t>
  </si>
  <si>
    <t>15</t>
  </si>
  <si>
    <r>
      <t>安装4</t>
    </r>
    <r>
      <rPr>
        <sz val="12"/>
        <rFont val="宋体"/>
        <family val="0"/>
      </rPr>
      <t>²</t>
    </r>
    <r>
      <rPr>
        <sz val="12"/>
        <rFont val="仿宋"/>
        <family val="3"/>
      </rPr>
      <t>单股铜芯线</t>
    </r>
  </si>
  <si>
    <t>16</t>
  </si>
  <si>
    <t>安装五眼插座</t>
  </si>
  <si>
    <t>17</t>
  </si>
  <si>
    <t>垃圾运下楼及外运</t>
  </si>
  <si>
    <t>18</t>
  </si>
  <si>
    <t>墙面开孔φ160</t>
  </si>
  <si>
    <t>19</t>
  </si>
  <si>
    <t>墙面开孔φ75</t>
  </si>
  <si>
    <t>20</t>
  </si>
  <si>
    <t>安装φ160PVC排风管</t>
  </si>
  <si>
    <t>21</t>
  </si>
  <si>
    <t>安装φ75PVC排风管</t>
  </si>
  <si>
    <t>22</t>
  </si>
  <si>
    <t>塑胶地修补</t>
  </si>
  <si>
    <t>23</t>
  </si>
  <si>
    <t>安装400*600配电箱</t>
  </si>
  <si>
    <t>25</t>
  </si>
  <si>
    <t>换LED吸顶灯</t>
  </si>
  <si>
    <t>120*30</t>
  </si>
  <si>
    <t>26</t>
  </si>
  <si>
    <t>换40瓦紫外线灯</t>
  </si>
  <si>
    <t>27</t>
  </si>
  <si>
    <t>安装排风线</t>
  </si>
  <si>
    <t>台</t>
  </si>
  <si>
    <t>28</t>
  </si>
  <si>
    <t>柜机插座30AH</t>
  </si>
  <si>
    <t>29</t>
  </si>
  <si>
    <t>硅钙板天棚维修</t>
  </si>
  <si>
    <t>小计</t>
  </si>
  <si>
    <t>合计</t>
  </si>
  <si>
    <t>工 程 造 价 单</t>
  </si>
  <si>
    <t>工程名称：芜湖市三院原小会议室改造</t>
  </si>
  <si>
    <t>第1 页共1 页</t>
  </si>
  <si>
    <t>单价（元）</t>
  </si>
  <si>
    <t>合计（元）</t>
  </si>
  <si>
    <t>安装PVC走线槽</t>
  </si>
  <si>
    <t>安装2.5mm2单股铜芯线</t>
  </si>
  <si>
    <t>水池、水管改造</t>
  </si>
  <si>
    <t>栏杆油漆</t>
  </si>
  <si>
    <t>m2</t>
  </si>
  <si>
    <t>门头雨棚钢架油漆</t>
  </si>
  <si>
    <t>屋面做SBS防水</t>
  </si>
  <si>
    <t>办公室铝合金隔断</t>
  </si>
  <si>
    <t>拆除砖</t>
  </si>
  <si>
    <t>拆除PVC门</t>
  </si>
  <si>
    <t>樘</t>
  </si>
  <si>
    <t>拆除后补粉</t>
  </si>
  <si>
    <t>木龙骨石膏板挂门头</t>
  </si>
  <si>
    <t>安装防盗门</t>
  </si>
  <si>
    <t>制安不锈钢防盗窗</t>
  </si>
  <si>
    <t>顶墙乳胶漆</t>
  </si>
  <si>
    <t>制安不锈钢架彩铝板面雨棚</t>
  </si>
  <si>
    <t>走道地面油漆</t>
  </si>
  <si>
    <t>税金9%</t>
  </si>
  <si>
    <t>单位：芜湖市先顺装饰工程有限公司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</si>
</sst>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1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54"/>
  <sheetViews>
    <sheetView tabSelected="1" workbookViewId="0" topLeftCell="A13">
      <selection activeCell="K21" sqref="K21"/>
    </sheetView>
  </sheetViews>
  <sheetFormatPr defaultColWidth="9.00390625" defaultRowHeight="14.25"/>
  <cols>
    <col min="1" max="1" width="6.50390625" style="19" customWidth="1"/>
    <col min="2" max="2" width="27.625" style="19" customWidth="1"/>
    <col min="3" max="3" width="9.875" style="19" customWidth="1"/>
    <col min="4" max="4" width="11.125" style="19" customWidth="1"/>
    <col min="5" max="5" width="19.00390625" style="19" customWidth="1"/>
    <col min="6" max="6" width="15.50390625" style="19" customWidth="1"/>
    <col min="7" max="16384" width="9.00390625" style="19" customWidth="1"/>
  </cols>
  <sheetData>
    <row r="1" spans="1:6" ht="25.5" customHeight="1">
      <c r="A1" s="20" t="s">
        <v>0</v>
      </c>
      <c r="B1" s="20"/>
      <c r="C1" s="20"/>
      <c r="D1" s="20"/>
      <c r="E1" s="20"/>
      <c r="F1" s="20"/>
    </row>
    <row r="2" spans="1:6" ht="21" customHeight="1">
      <c r="A2" s="21" t="s">
        <v>1</v>
      </c>
      <c r="B2" s="21"/>
      <c r="C2" s="21"/>
      <c r="D2" s="21"/>
      <c r="E2" s="21"/>
      <c r="F2" s="21"/>
    </row>
    <row r="3" spans="1:8" ht="30" customHeight="1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2" t="s">
        <v>7</v>
      </c>
      <c r="G3" s="6"/>
      <c r="H3" s="6"/>
    </row>
    <row r="4" spans="1:8" ht="21.75" customHeight="1">
      <c r="A4" s="24" t="s">
        <v>8</v>
      </c>
      <c r="B4" s="25" t="s">
        <v>9</v>
      </c>
      <c r="C4" s="23" t="s">
        <v>10</v>
      </c>
      <c r="D4" s="25">
        <v>1</v>
      </c>
      <c r="E4" s="25" t="s">
        <v>11</v>
      </c>
      <c r="F4" s="26"/>
      <c r="G4" s="6"/>
      <c r="H4" s="6"/>
    </row>
    <row r="5" spans="1:8" ht="21.75" customHeight="1">
      <c r="A5" s="24" t="s">
        <v>12</v>
      </c>
      <c r="B5" s="25" t="s">
        <v>13</v>
      </c>
      <c r="C5" s="23" t="s">
        <v>10</v>
      </c>
      <c r="D5" s="25">
        <v>1</v>
      </c>
      <c r="E5" s="25" t="s">
        <v>14</v>
      </c>
      <c r="F5" s="26"/>
      <c r="G5" s="6"/>
      <c r="H5" s="6"/>
    </row>
    <row r="6" spans="1:8" ht="21.75" customHeight="1">
      <c r="A6" s="24" t="s">
        <v>15</v>
      </c>
      <c r="B6" s="25" t="s">
        <v>16</v>
      </c>
      <c r="C6" s="23" t="s">
        <v>17</v>
      </c>
      <c r="D6" s="25">
        <v>3.05</v>
      </c>
      <c r="E6" s="25" t="s">
        <v>18</v>
      </c>
      <c r="F6" s="26"/>
      <c r="G6" s="6"/>
      <c r="H6" s="6"/>
    </row>
    <row r="7" spans="1:8" ht="21.75" customHeight="1">
      <c r="A7" s="24" t="s">
        <v>19</v>
      </c>
      <c r="B7" s="25" t="s">
        <v>20</v>
      </c>
      <c r="C7" s="23" t="s">
        <v>17</v>
      </c>
      <c r="D7" s="25">
        <v>6</v>
      </c>
      <c r="E7" s="25"/>
      <c r="F7" s="26"/>
      <c r="G7" s="6"/>
      <c r="H7" s="6"/>
    </row>
    <row r="8" spans="1:8" ht="21.75" customHeight="1">
      <c r="A8" s="24" t="s">
        <v>21</v>
      </c>
      <c r="B8" s="25" t="s">
        <v>22</v>
      </c>
      <c r="C8" s="23" t="s">
        <v>23</v>
      </c>
      <c r="D8" s="25">
        <v>20</v>
      </c>
      <c r="E8" s="25"/>
      <c r="F8" s="26"/>
      <c r="G8" s="6"/>
      <c r="H8" s="6"/>
    </row>
    <row r="9" spans="1:8" ht="21.75" customHeight="1">
      <c r="A9" s="24" t="s">
        <v>24</v>
      </c>
      <c r="B9" s="25" t="s">
        <v>25</v>
      </c>
      <c r="C9" s="23" t="s">
        <v>26</v>
      </c>
      <c r="D9" s="25">
        <v>3</v>
      </c>
      <c r="E9" s="25"/>
      <c r="F9" s="26"/>
      <c r="G9" s="6"/>
      <c r="H9" s="6"/>
    </row>
    <row r="10" spans="1:8" ht="21.75" customHeight="1">
      <c r="A10" s="24" t="s">
        <v>27</v>
      </c>
      <c r="B10" s="25" t="s">
        <v>28</v>
      </c>
      <c r="C10" s="23" t="s">
        <v>29</v>
      </c>
      <c r="D10" s="25">
        <v>3</v>
      </c>
      <c r="E10" s="25"/>
      <c r="F10" s="26"/>
      <c r="G10" s="6"/>
      <c r="H10" s="6"/>
    </row>
    <row r="11" spans="1:8" ht="21.75" customHeight="1">
      <c r="A11" s="24" t="s">
        <v>30</v>
      </c>
      <c r="B11" s="25" t="s">
        <v>31</v>
      </c>
      <c r="C11" s="23" t="s">
        <v>17</v>
      </c>
      <c r="D11" s="25">
        <v>20</v>
      </c>
      <c r="E11" s="25"/>
      <c r="F11" s="26"/>
      <c r="G11" s="6"/>
      <c r="H11" s="6"/>
    </row>
    <row r="12" spans="1:8" ht="21.75" customHeight="1">
      <c r="A12" s="24" t="s">
        <v>32</v>
      </c>
      <c r="B12" s="25" t="s">
        <v>33</v>
      </c>
      <c r="C12" s="23" t="s">
        <v>10</v>
      </c>
      <c r="D12" s="25">
        <v>1</v>
      </c>
      <c r="E12" s="25"/>
      <c r="F12" s="26"/>
      <c r="G12" s="6"/>
      <c r="H12" s="6"/>
    </row>
    <row r="13" spans="1:8" ht="21.75" customHeight="1">
      <c r="A13" s="24" t="s">
        <v>34</v>
      </c>
      <c r="B13" s="25" t="s">
        <v>35</v>
      </c>
      <c r="C13" s="23" t="s">
        <v>23</v>
      </c>
      <c r="D13" s="25">
        <v>20</v>
      </c>
      <c r="E13" s="25" t="s">
        <v>36</v>
      </c>
      <c r="F13" s="26"/>
      <c r="G13" s="6"/>
      <c r="H13" s="6"/>
    </row>
    <row r="14" spans="1:8" ht="21.75" customHeight="1">
      <c r="A14" s="24" t="s">
        <v>37</v>
      </c>
      <c r="B14" s="25" t="s">
        <v>38</v>
      </c>
      <c r="C14" s="23" t="s">
        <v>39</v>
      </c>
      <c r="D14" s="25">
        <v>2</v>
      </c>
      <c r="E14" s="25"/>
      <c r="F14" s="26"/>
      <c r="G14" s="6"/>
      <c r="H14" s="6"/>
    </row>
    <row r="15" spans="1:8" ht="21.75" customHeight="1">
      <c r="A15" s="27" t="s">
        <v>40</v>
      </c>
      <c r="B15" s="28" t="s">
        <v>41</v>
      </c>
      <c r="C15" s="29" t="s">
        <v>29</v>
      </c>
      <c r="D15" s="30">
        <v>2</v>
      </c>
      <c r="E15" s="31" t="s">
        <v>42</v>
      </c>
      <c r="F15" s="31"/>
      <c r="G15" s="6"/>
      <c r="H15" s="6"/>
    </row>
    <row r="16" spans="1:8" ht="21.75" customHeight="1">
      <c r="A16" s="32"/>
      <c r="B16" s="33"/>
      <c r="C16" s="34"/>
      <c r="D16" s="35"/>
      <c r="E16" s="36"/>
      <c r="F16" s="36"/>
      <c r="G16" s="6"/>
      <c r="H16" s="6"/>
    </row>
    <row r="17" spans="1:8" ht="30.75" customHeight="1">
      <c r="A17" s="24" t="s">
        <v>43</v>
      </c>
      <c r="B17" s="37" t="s">
        <v>44</v>
      </c>
      <c r="C17" s="23" t="s">
        <v>29</v>
      </c>
      <c r="D17" s="25">
        <v>1</v>
      </c>
      <c r="E17" s="25" t="s">
        <v>45</v>
      </c>
      <c r="F17" s="26"/>
      <c r="G17" s="6"/>
      <c r="H17" s="6"/>
    </row>
    <row r="18" spans="1:8" ht="21.75" customHeight="1">
      <c r="A18" s="24" t="s">
        <v>46</v>
      </c>
      <c r="B18" s="25" t="s">
        <v>47</v>
      </c>
      <c r="C18" s="23" t="s">
        <v>23</v>
      </c>
      <c r="D18" s="25">
        <v>150</v>
      </c>
      <c r="E18" s="25"/>
      <c r="F18" s="26"/>
      <c r="G18" s="6"/>
      <c r="H18" s="6"/>
    </row>
    <row r="19" spans="1:8" ht="21.75" customHeight="1">
      <c r="A19" s="24" t="s">
        <v>48</v>
      </c>
      <c r="B19" s="25" t="s">
        <v>49</v>
      </c>
      <c r="C19" s="23" t="s">
        <v>23</v>
      </c>
      <c r="D19" s="25">
        <v>400</v>
      </c>
      <c r="E19" s="25"/>
      <c r="F19" s="26"/>
      <c r="G19" s="6"/>
      <c r="H19" s="6"/>
    </row>
    <row r="20" spans="1:8" ht="21.75" customHeight="1">
      <c r="A20" s="24" t="s">
        <v>50</v>
      </c>
      <c r="B20" s="25" t="s">
        <v>51</v>
      </c>
      <c r="C20" s="23" t="s">
        <v>39</v>
      </c>
      <c r="D20" s="25">
        <v>15</v>
      </c>
      <c r="E20" s="25"/>
      <c r="F20" s="26"/>
      <c r="G20" s="6"/>
      <c r="H20" s="6"/>
    </row>
    <row r="21" spans="1:8" ht="24" customHeight="1">
      <c r="A21" s="24" t="s">
        <v>52</v>
      </c>
      <c r="B21" s="38" t="s">
        <v>53</v>
      </c>
      <c r="C21" s="23" t="s">
        <v>10</v>
      </c>
      <c r="D21" s="39">
        <v>1</v>
      </c>
      <c r="E21" s="39"/>
      <c r="F21" s="40"/>
      <c r="G21" s="6"/>
      <c r="H21" s="6"/>
    </row>
    <row r="22" spans="1:8" ht="24" customHeight="1">
      <c r="A22" s="24" t="s">
        <v>54</v>
      </c>
      <c r="B22" s="38" t="s">
        <v>55</v>
      </c>
      <c r="C22" s="23" t="s">
        <v>26</v>
      </c>
      <c r="D22" s="39">
        <v>2</v>
      </c>
      <c r="E22" s="39"/>
      <c r="F22" s="40"/>
      <c r="G22" s="6"/>
      <c r="H22" s="6"/>
    </row>
    <row r="23" spans="1:8" ht="24" customHeight="1">
      <c r="A23" s="24" t="s">
        <v>56</v>
      </c>
      <c r="B23" s="38" t="s">
        <v>57</v>
      </c>
      <c r="C23" s="23" t="s">
        <v>26</v>
      </c>
      <c r="D23" s="39">
        <v>2</v>
      </c>
      <c r="E23" s="39"/>
      <c r="F23" s="40"/>
      <c r="G23" s="6"/>
      <c r="H23" s="6"/>
    </row>
    <row r="24" spans="1:8" ht="24" customHeight="1">
      <c r="A24" s="24" t="s">
        <v>58</v>
      </c>
      <c r="B24" s="38" t="s">
        <v>59</v>
      </c>
      <c r="C24" s="23" t="s">
        <v>23</v>
      </c>
      <c r="D24" s="39">
        <v>10</v>
      </c>
      <c r="E24" s="39"/>
      <c r="F24" s="40"/>
      <c r="G24" s="6"/>
      <c r="H24" s="6"/>
    </row>
    <row r="25" spans="1:8" ht="24" customHeight="1">
      <c r="A25" s="24" t="s">
        <v>60</v>
      </c>
      <c r="B25" s="38" t="s">
        <v>61</v>
      </c>
      <c r="C25" s="23" t="s">
        <v>23</v>
      </c>
      <c r="D25" s="39">
        <v>6</v>
      </c>
      <c r="E25" s="39"/>
      <c r="F25" s="40"/>
      <c r="G25" s="6"/>
      <c r="H25" s="6"/>
    </row>
    <row r="26" spans="1:8" ht="24" customHeight="1">
      <c r="A26" s="24" t="s">
        <v>62</v>
      </c>
      <c r="B26" s="38" t="s">
        <v>63</v>
      </c>
      <c r="C26" s="23" t="s">
        <v>23</v>
      </c>
      <c r="D26" s="39">
        <v>2</v>
      </c>
      <c r="E26" s="39"/>
      <c r="F26" s="40"/>
      <c r="G26" s="6"/>
      <c r="H26" s="6"/>
    </row>
    <row r="27" spans="1:8" ht="24" customHeight="1">
      <c r="A27" s="24" t="s">
        <v>64</v>
      </c>
      <c r="B27" s="38" t="s">
        <v>65</v>
      </c>
      <c r="C27" s="23" t="s">
        <v>39</v>
      </c>
      <c r="D27" s="39">
        <v>1</v>
      </c>
      <c r="E27" s="39"/>
      <c r="F27" s="40"/>
      <c r="G27" s="6"/>
      <c r="H27" s="6"/>
    </row>
    <row r="28" spans="1:8" ht="24" customHeight="1">
      <c r="A28" s="24" t="s">
        <v>66</v>
      </c>
      <c r="B28" s="38" t="s">
        <v>67</v>
      </c>
      <c r="C28" s="23" t="s">
        <v>39</v>
      </c>
      <c r="D28" s="39">
        <v>8</v>
      </c>
      <c r="E28" s="39" t="s">
        <v>68</v>
      </c>
      <c r="F28" s="40"/>
      <c r="G28" s="6"/>
      <c r="H28" s="6"/>
    </row>
    <row r="29" spans="1:8" ht="24" customHeight="1">
      <c r="A29" s="24" t="s">
        <v>69</v>
      </c>
      <c r="B29" s="38" t="s">
        <v>70</v>
      </c>
      <c r="C29" s="23" t="s">
        <v>39</v>
      </c>
      <c r="D29" s="39">
        <v>8</v>
      </c>
      <c r="E29" s="39"/>
      <c r="F29" s="40"/>
      <c r="G29" s="6"/>
      <c r="H29" s="6"/>
    </row>
    <row r="30" spans="1:8" ht="24" customHeight="1">
      <c r="A30" s="24" t="s">
        <v>71</v>
      </c>
      <c r="B30" s="38" t="s">
        <v>72</v>
      </c>
      <c r="C30" s="23" t="s">
        <v>73</v>
      </c>
      <c r="D30" s="39">
        <v>2</v>
      </c>
      <c r="E30" s="39"/>
      <c r="F30" s="40"/>
      <c r="G30" s="6"/>
      <c r="H30" s="6"/>
    </row>
    <row r="31" spans="1:8" ht="24" customHeight="1">
      <c r="A31" s="24" t="s">
        <v>74</v>
      </c>
      <c r="B31" s="38" t="s">
        <v>75</v>
      </c>
      <c r="C31" s="23" t="s">
        <v>39</v>
      </c>
      <c r="D31" s="39">
        <v>2</v>
      </c>
      <c r="E31" s="39"/>
      <c r="F31" s="40"/>
      <c r="G31" s="6"/>
      <c r="H31" s="6"/>
    </row>
    <row r="32" spans="1:8" ht="24" customHeight="1">
      <c r="A32" s="24" t="s">
        <v>76</v>
      </c>
      <c r="B32" s="38" t="s">
        <v>77</v>
      </c>
      <c r="C32" s="23" t="s">
        <v>10</v>
      </c>
      <c r="D32" s="39">
        <v>1</v>
      </c>
      <c r="E32" s="39"/>
      <c r="F32" s="40"/>
      <c r="G32" s="6"/>
      <c r="H32" s="6"/>
    </row>
    <row r="33" spans="1:8" ht="24" customHeight="1">
      <c r="A33" s="24"/>
      <c r="B33" s="41" t="s">
        <v>78</v>
      </c>
      <c r="C33" s="23"/>
      <c r="D33" s="41"/>
      <c r="E33" s="41"/>
      <c r="F33" s="40"/>
      <c r="G33" s="6"/>
      <c r="H33" s="6"/>
    </row>
    <row r="34" spans="1:8" s="18" customFormat="1" ht="21.75" customHeight="1">
      <c r="A34" s="42"/>
      <c r="B34" s="41" t="s">
        <v>79</v>
      </c>
      <c r="C34" s="23"/>
      <c r="D34" s="41"/>
      <c r="E34" s="41"/>
      <c r="F34" s="43"/>
      <c r="G34" s="6"/>
      <c r="H34" s="6"/>
    </row>
    <row r="35" spans="1:8" ht="18" customHeight="1">
      <c r="A35" s="16"/>
      <c r="B35" s="16"/>
      <c r="C35" s="16"/>
      <c r="D35" s="16"/>
      <c r="E35" s="16"/>
      <c r="F35" s="16"/>
      <c r="G35" s="6"/>
      <c r="H35" s="6"/>
    </row>
    <row r="36" spans="1:8" ht="18" customHeight="1">
      <c r="A36" s="16"/>
      <c r="B36" s="16"/>
      <c r="C36" s="16"/>
      <c r="D36" s="16"/>
      <c r="E36" s="16"/>
      <c r="F36" s="16"/>
      <c r="G36" s="6"/>
      <c r="H36" s="6"/>
    </row>
    <row r="37" spans="1:8" ht="18" customHeight="1">
      <c r="A37" s="16"/>
      <c r="B37" s="16"/>
      <c r="C37" s="16"/>
      <c r="D37" s="16"/>
      <c r="E37" s="16"/>
      <c r="F37" s="16"/>
      <c r="G37" s="6"/>
      <c r="H37" s="6"/>
    </row>
    <row r="38" spans="1:8" ht="18" customHeight="1">
      <c r="A38" s="16"/>
      <c r="B38" s="16"/>
      <c r="C38" s="16"/>
      <c r="D38" s="16"/>
      <c r="E38" s="16"/>
      <c r="F38" s="16"/>
      <c r="G38" s="6"/>
      <c r="H38" s="6"/>
    </row>
    <row r="39" spans="1:8" ht="18" customHeight="1">
      <c r="A39" s="16"/>
      <c r="B39" s="16"/>
      <c r="C39" s="16"/>
      <c r="D39" s="16"/>
      <c r="E39" s="16"/>
      <c r="F39" s="16"/>
      <c r="G39" s="6"/>
      <c r="H39" s="6"/>
    </row>
    <row r="40" spans="1:8" ht="14.25">
      <c r="A40" s="6"/>
      <c r="B40" s="6"/>
      <c r="C40" s="6"/>
      <c r="D40" s="6"/>
      <c r="E40" s="6"/>
      <c r="F40" s="6"/>
      <c r="G40" s="6"/>
      <c r="H40" s="6"/>
    </row>
    <row r="41" spans="1:8" ht="14.25">
      <c r="A41" s="6"/>
      <c r="B41" s="6"/>
      <c r="C41" s="6"/>
      <c r="D41" s="6"/>
      <c r="E41" s="6"/>
      <c r="F41" s="6"/>
      <c r="G41" s="6"/>
      <c r="H41" s="6"/>
    </row>
    <row r="42" spans="1:8" ht="14.25">
      <c r="A42" s="6"/>
      <c r="B42" s="6"/>
      <c r="C42" s="6"/>
      <c r="D42" s="6"/>
      <c r="E42" s="6"/>
      <c r="F42" s="6"/>
      <c r="G42" s="6"/>
      <c r="H42" s="6"/>
    </row>
    <row r="43" spans="1:8" ht="14.25">
      <c r="A43" s="6"/>
      <c r="B43" s="6"/>
      <c r="C43" s="6"/>
      <c r="D43" s="6"/>
      <c r="E43" s="6"/>
      <c r="F43" s="6"/>
      <c r="G43" s="6"/>
      <c r="H43" s="6"/>
    </row>
    <row r="44" spans="1:8" ht="14.25">
      <c r="A44" s="6"/>
      <c r="B44" s="6"/>
      <c r="C44" s="6"/>
      <c r="D44" s="6"/>
      <c r="E44" s="6"/>
      <c r="F44" s="6"/>
      <c r="G44" s="6"/>
      <c r="H44" s="6"/>
    </row>
    <row r="45" spans="1:8" ht="14.25">
      <c r="A45" s="6"/>
      <c r="B45" s="6"/>
      <c r="C45" s="6"/>
      <c r="D45" s="6"/>
      <c r="E45" s="6"/>
      <c r="F45" s="6"/>
      <c r="G45" s="6"/>
      <c r="H45" s="6"/>
    </row>
    <row r="46" spans="1:8" ht="14.25">
      <c r="A46" s="6"/>
      <c r="B46" s="6"/>
      <c r="C46" s="6"/>
      <c r="D46" s="6"/>
      <c r="E46" s="6"/>
      <c r="F46" s="6"/>
      <c r="G46" s="6"/>
      <c r="H46" s="6"/>
    </row>
    <row r="47" spans="1:8" ht="14.25">
      <c r="A47" s="6"/>
      <c r="B47" s="6"/>
      <c r="C47" s="6"/>
      <c r="D47" s="6"/>
      <c r="E47" s="6"/>
      <c r="F47" s="6"/>
      <c r="G47" s="6"/>
      <c r="H47" s="6"/>
    </row>
    <row r="48" spans="1:8" ht="14.25">
      <c r="A48" s="6"/>
      <c r="B48" s="6"/>
      <c r="C48" s="6"/>
      <c r="D48" s="6"/>
      <c r="E48" s="6"/>
      <c r="F48" s="6"/>
      <c r="G48" s="6"/>
      <c r="H48" s="6"/>
    </row>
    <row r="49" spans="1:8" ht="14.25">
      <c r="A49" s="6"/>
      <c r="B49" s="6"/>
      <c r="C49" s="6"/>
      <c r="D49" s="6"/>
      <c r="E49" s="6"/>
      <c r="F49" s="6"/>
      <c r="G49" s="6"/>
      <c r="H49" s="6"/>
    </row>
    <row r="50" spans="1:8" ht="14.25">
      <c r="A50" s="6"/>
      <c r="B50" s="6"/>
      <c r="C50" s="6"/>
      <c r="D50" s="6"/>
      <c r="E50" s="6"/>
      <c r="F50" s="6"/>
      <c r="G50" s="6"/>
      <c r="H50" s="6"/>
    </row>
    <row r="51" spans="1:8" ht="14.25">
      <c r="A51" s="6"/>
      <c r="B51" s="6"/>
      <c r="C51" s="6"/>
      <c r="D51" s="6"/>
      <c r="E51" s="6"/>
      <c r="F51" s="6"/>
      <c r="G51" s="6"/>
      <c r="H51" s="6"/>
    </row>
    <row r="52" spans="1:8" ht="14.25">
      <c r="A52" s="6"/>
      <c r="B52" s="6"/>
      <c r="C52" s="6"/>
      <c r="D52" s="6"/>
      <c r="E52" s="6"/>
      <c r="F52" s="6"/>
      <c r="G52" s="6"/>
      <c r="H52" s="6"/>
    </row>
    <row r="53" spans="1:8" ht="14.25">
      <c r="A53" s="6"/>
      <c r="B53" s="6"/>
      <c r="C53" s="6"/>
      <c r="D53" s="6"/>
      <c r="E53" s="6"/>
      <c r="F53" s="6"/>
      <c r="G53" s="6"/>
      <c r="H53" s="6"/>
    </row>
    <row r="54" spans="1:8" ht="14.25">
      <c r="A54" s="6"/>
      <c r="B54" s="6"/>
      <c r="C54" s="6"/>
      <c r="D54" s="6"/>
      <c r="E54" s="6"/>
      <c r="F54" s="6"/>
      <c r="G54" s="6"/>
      <c r="H54" s="6"/>
    </row>
  </sheetData>
  <sheetProtection/>
  <mergeCells count="8">
    <mergeCell ref="A1:F1"/>
    <mergeCell ref="A2:F2"/>
    <mergeCell ref="A15:A16"/>
    <mergeCell ref="B15:B16"/>
    <mergeCell ref="C15:C16"/>
    <mergeCell ref="D15:D16"/>
    <mergeCell ref="E15:E16"/>
    <mergeCell ref="F15:F16"/>
  </mergeCells>
  <printOptions/>
  <pageMargins left="0.7097222222222223" right="0.46944444444444444" top="0.6298611111111111" bottom="0.6986111111111111" header="0.5111111111111111" footer="0.5111111111111111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31" sqref="E31"/>
    </sheetView>
  </sheetViews>
  <sheetFormatPr defaultColWidth="9.00390625" defaultRowHeight="14.25"/>
  <cols>
    <col min="1" max="1" width="7.25390625" style="0" customWidth="1"/>
    <col min="2" max="2" width="30.00390625" style="0" customWidth="1"/>
    <col min="3" max="3" width="7.125" style="0" customWidth="1"/>
    <col min="4" max="4" width="8.00390625" style="0" customWidth="1"/>
    <col min="5" max="5" width="71.75390625" style="0" customWidth="1"/>
    <col min="7" max="9" width="9.375" style="0" bestFit="1" customWidth="1"/>
  </cols>
  <sheetData>
    <row r="1" spans="1:12" ht="18" customHeight="1">
      <c r="A1" s="15"/>
      <c r="B1" s="15"/>
      <c r="C1" s="15"/>
      <c r="D1" s="15"/>
      <c r="E1" s="15"/>
      <c r="F1" s="6"/>
      <c r="G1" s="6"/>
      <c r="L1" s="1"/>
    </row>
    <row r="2" spans="1:7" ht="18" customHeight="1">
      <c r="A2" s="16"/>
      <c r="B2" s="16"/>
      <c r="C2" s="16"/>
      <c r="D2" s="16"/>
      <c r="E2" s="17"/>
      <c r="F2" s="6"/>
      <c r="G2" s="6"/>
    </row>
    <row r="3" spans="1:7" ht="18" customHeight="1">
      <c r="A3" s="16"/>
      <c r="B3" s="16"/>
      <c r="C3" s="16"/>
      <c r="D3" s="16"/>
      <c r="E3" s="16"/>
      <c r="F3" s="6"/>
      <c r="G3" s="6"/>
    </row>
    <row r="4" spans="1:7" ht="18" customHeight="1">
      <c r="A4" s="16"/>
      <c r="B4" s="16"/>
      <c r="C4" s="16"/>
      <c r="D4" s="16"/>
      <c r="E4" s="16"/>
      <c r="F4" s="6"/>
      <c r="G4" s="6"/>
    </row>
    <row r="5" spans="1:7" ht="18" customHeight="1">
      <c r="A5" s="16"/>
      <c r="B5" s="16"/>
      <c r="C5" s="16"/>
      <c r="D5" s="16"/>
      <c r="E5" s="16"/>
      <c r="F5" s="6"/>
      <c r="G5" s="6"/>
    </row>
    <row r="6" spans="1:7" ht="18" customHeight="1">
      <c r="A6" s="16"/>
      <c r="B6" s="16"/>
      <c r="C6" s="16"/>
      <c r="D6" s="16"/>
      <c r="E6" s="16"/>
      <c r="F6" s="6"/>
      <c r="G6" s="6"/>
    </row>
    <row r="7" spans="1:7" ht="18" customHeight="1">
      <c r="A7" s="16"/>
      <c r="B7" s="16"/>
      <c r="C7" s="16"/>
      <c r="D7" s="16"/>
      <c r="E7" s="16"/>
      <c r="F7" s="6"/>
      <c r="G7" s="6"/>
    </row>
    <row r="8" spans="1:7" ht="18" customHeight="1">
      <c r="A8" s="16"/>
      <c r="B8" s="16"/>
      <c r="C8" s="16"/>
      <c r="D8" s="16"/>
      <c r="E8" s="16"/>
      <c r="F8" s="6"/>
      <c r="G8" s="6"/>
    </row>
    <row r="9" spans="1:7" ht="18" customHeight="1">
      <c r="A9" s="16"/>
      <c r="B9" s="16"/>
      <c r="C9" s="16"/>
      <c r="D9" s="16"/>
      <c r="E9" s="16"/>
      <c r="F9" s="6"/>
      <c r="G9" s="6"/>
    </row>
    <row r="10" spans="1:7" ht="18" customHeight="1">
      <c r="A10" s="16"/>
      <c r="B10" s="16"/>
      <c r="C10" s="16"/>
      <c r="D10" s="16"/>
      <c r="E10" s="16"/>
      <c r="F10" s="6"/>
      <c r="G10" s="6"/>
    </row>
    <row r="11" spans="1:7" ht="14.25">
      <c r="A11" s="6"/>
      <c r="B11" s="6"/>
      <c r="C11" s="6"/>
      <c r="D11" s="6"/>
      <c r="E11" s="6"/>
      <c r="F11" s="6"/>
      <c r="G11" s="6"/>
    </row>
    <row r="12" spans="1:7" ht="14.25">
      <c r="A12" s="6"/>
      <c r="B12" s="6"/>
      <c r="C12" s="6"/>
      <c r="D12" s="6"/>
      <c r="E12" s="6"/>
      <c r="F12" s="6"/>
      <c r="G12" s="6"/>
    </row>
    <row r="13" spans="1:7" ht="14.25">
      <c r="A13" s="6"/>
      <c r="B13" s="6"/>
      <c r="C13" s="6"/>
      <c r="D13" s="6"/>
      <c r="E13" s="6"/>
      <c r="F13" s="6"/>
      <c r="G13" s="6"/>
    </row>
    <row r="14" spans="1:7" ht="14.25">
      <c r="A14" s="6"/>
      <c r="B14" s="6"/>
      <c r="C14" s="6"/>
      <c r="D14" s="6"/>
      <c r="E14" s="6"/>
      <c r="F14" s="6"/>
      <c r="G14" s="6"/>
    </row>
    <row r="15" spans="1:7" ht="14.25">
      <c r="A15" s="6"/>
      <c r="B15" s="6"/>
      <c r="C15" s="6"/>
      <c r="D15" s="6"/>
      <c r="E15" s="6"/>
      <c r="F15" s="6"/>
      <c r="G15" s="6"/>
    </row>
    <row r="16" spans="1:7" ht="14.25">
      <c r="A16" s="6"/>
      <c r="B16" s="6"/>
      <c r="C16" s="6"/>
      <c r="D16" s="6"/>
      <c r="E16" s="6"/>
      <c r="F16" s="6"/>
      <c r="G16" s="6"/>
    </row>
    <row r="17" spans="1:7" ht="14.25">
      <c r="A17" s="6"/>
      <c r="B17" s="6"/>
      <c r="C17" s="6"/>
      <c r="D17" s="6"/>
      <c r="E17" s="6"/>
      <c r="F17" s="6"/>
      <c r="G17" s="6"/>
    </row>
    <row r="18" spans="1:7" ht="14.25">
      <c r="A18" s="6"/>
      <c r="B18" s="6"/>
      <c r="C18" s="6"/>
      <c r="D18" s="6"/>
      <c r="E18" s="6"/>
      <c r="F18" s="6"/>
      <c r="G18" s="6"/>
    </row>
    <row r="19" spans="1:7" ht="14.25">
      <c r="A19" s="6"/>
      <c r="B19" s="6"/>
      <c r="C19" s="6"/>
      <c r="D19" s="6"/>
      <c r="E19" s="6"/>
      <c r="F19" s="6"/>
      <c r="G19" s="6"/>
    </row>
    <row r="20" spans="1:7" ht="14.25">
      <c r="A20" s="6"/>
      <c r="B20" s="6"/>
      <c r="C20" s="6"/>
      <c r="D20" s="6"/>
      <c r="E20" s="6"/>
      <c r="F20" s="6"/>
      <c r="G20" s="6"/>
    </row>
    <row r="21" spans="1:7" ht="14.25">
      <c r="A21" s="6"/>
      <c r="B21" s="6"/>
      <c r="C21" s="6"/>
      <c r="D21" s="6"/>
      <c r="E21" s="6"/>
      <c r="F21" s="6"/>
      <c r="G21" s="6"/>
    </row>
    <row r="22" spans="1:7" ht="14.25">
      <c r="A22" s="6"/>
      <c r="B22" s="6"/>
      <c r="C22" s="6"/>
      <c r="D22" s="6"/>
      <c r="E22" s="6"/>
      <c r="F22" s="6"/>
      <c r="G22" s="6"/>
    </row>
    <row r="23" spans="1:7" ht="14.25">
      <c r="A23" s="6"/>
      <c r="B23" s="6"/>
      <c r="C23" s="6"/>
      <c r="D23" s="6"/>
      <c r="E23" s="6"/>
      <c r="F23" s="6"/>
      <c r="G23" s="6"/>
    </row>
    <row r="24" spans="1:7" ht="14.25">
      <c r="A24" s="6"/>
      <c r="B24" s="6"/>
      <c r="C24" s="6"/>
      <c r="D24" s="6"/>
      <c r="E24" s="6"/>
      <c r="F24" s="6"/>
      <c r="G24" s="6"/>
    </row>
    <row r="25" spans="1:7" ht="14.25">
      <c r="A25" s="6"/>
      <c r="B25" s="6"/>
      <c r="C25" s="6"/>
      <c r="D25" s="6"/>
      <c r="E25" s="6"/>
      <c r="F25" s="6"/>
      <c r="G25" s="6"/>
    </row>
  </sheetData>
  <sheetProtection/>
  <printOptions/>
  <pageMargins left="0.7097222222222223" right="0.46944444444444444" top="0.6298611111111111" bottom="0.4326388888888889" header="0.5111111111111111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6">
      <selection activeCell="B35" sqref="B35"/>
    </sheetView>
  </sheetViews>
  <sheetFormatPr defaultColWidth="9.00390625" defaultRowHeight="14.25"/>
  <cols>
    <col min="1" max="1" width="7.25390625" style="0" customWidth="1"/>
    <col min="2" max="2" width="30.00390625" style="0" customWidth="1"/>
    <col min="3" max="3" width="7.125" style="0" customWidth="1"/>
    <col min="4" max="4" width="8.00390625" style="0" customWidth="1"/>
    <col min="5" max="5" width="9.75390625" style="0" customWidth="1"/>
    <col min="6" max="6" width="11.625" style="0" bestFit="1" customWidth="1"/>
    <col min="7" max="7" width="10.375" style="0" customWidth="1"/>
  </cols>
  <sheetData>
    <row r="1" spans="1:7" ht="20.25">
      <c r="A1" s="2" t="s">
        <v>80</v>
      </c>
      <c r="B1" s="2"/>
      <c r="C1" s="2"/>
      <c r="D1" s="2"/>
      <c r="E1" s="2"/>
      <c r="F1" s="2"/>
      <c r="G1" s="2"/>
    </row>
    <row r="2" spans="1:6" ht="20.25">
      <c r="A2" s="2"/>
      <c r="B2" s="2"/>
      <c r="C2" s="2"/>
      <c r="D2" s="2"/>
      <c r="E2" s="2"/>
      <c r="F2" s="2"/>
    </row>
    <row r="3" spans="1:8" ht="18" customHeight="1">
      <c r="A3" s="3" t="s">
        <v>81</v>
      </c>
      <c r="B3" s="3"/>
      <c r="C3" s="3"/>
      <c r="D3" s="4"/>
      <c r="E3" s="4"/>
      <c r="F3" s="3" t="s">
        <v>82</v>
      </c>
      <c r="G3" s="5"/>
      <c r="H3" s="6"/>
    </row>
    <row r="4" spans="1:9" ht="30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83</v>
      </c>
      <c r="F4" s="8" t="s">
        <v>84</v>
      </c>
      <c r="G4" s="7" t="s">
        <v>7</v>
      </c>
      <c r="H4" s="6"/>
      <c r="I4" s="6"/>
    </row>
    <row r="5" spans="1:9" ht="21.75" customHeight="1">
      <c r="A5" s="9" t="s">
        <v>8</v>
      </c>
      <c r="B5" s="10" t="s">
        <v>85</v>
      </c>
      <c r="C5" s="8" t="s">
        <v>23</v>
      </c>
      <c r="D5" s="10">
        <v>15</v>
      </c>
      <c r="E5" s="10">
        <v>4</v>
      </c>
      <c r="F5" s="11">
        <f aca="true" t="shared" si="0" ref="F5:F7">D5*E5</f>
        <v>60</v>
      </c>
      <c r="G5" s="11"/>
      <c r="H5" s="6"/>
      <c r="I5" s="6"/>
    </row>
    <row r="6" spans="1:9" ht="21.75" customHeight="1">
      <c r="A6" s="9" t="s">
        <v>12</v>
      </c>
      <c r="B6" s="10" t="s">
        <v>86</v>
      </c>
      <c r="C6" s="8" t="s">
        <v>23</v>
      </c>
      <c r="D6" s="10">
        <v>32</v>
      </c>
      <c r="E6" s="10">
        <v>2.5</v>
      </c>
      <c r="F6" s="11">
        <f aca="true" t="shared" si="1" ref="F6:F22">D6*E6</f>
        <v>80</v>
      </c>
      <c r="G6" s="11"/>
      <c r="H6" s="6"/>
      <c r="I6" s="6"/>
    </row>
    <row r="7" spans="1:9" ht="21.75" customHeight="1">
      <c r="A7" s="9" t="s">
        <v>15</v>
      </c>
      <c r="B7" s="10" t="s">
        <v>51</v>
      </c>
      <c r="C7" s="8" t="s">
        <v>39</v>
      </c>
      <c r="D7" s="10">
        <v>6</v>
      </c>
      <c r="E7" s="10">
        <v>12</v>
      </c>
      <c r="F7" s="11">
        <f t="shared" si="1"/>
        <v>72</v>
      </c>
      <c r="G7" s="11"/>
      <c r="H7" s="6"/>
      <c r="I7" s="6"/>
    </row>
    <row r="8" spans="1:9" ht="21.75" customHeight="1">
      <c r="A8" s="9" t="s">
        <v>19</v>
      </c>
      <c r="B8" s="10" t="s">
        <v>87</v>
      </c>
      <c r="C8" s="8" t="s">
        <v>10</v>
      </c>
      <c r="D8" s="10">
        <v>1</v>
      </c>
      <c r="E8" s="10">
        <v>200</v>
      </c>
      <c r="F8" s="11">
        <f t="shared" si="1"/>
        <v>200</v>
      </c>
      <c r="G8" s="11"/>
      <c r="H8" s="6"/>
      <c r="I8" s="6"/>
    </row>
    <row r="9" spans="1:9" ht="21.75" customHeight="1">
      <c r="A9" s="9" t="s">
        <v>21</v>
      </c>
      <c r="B9" s="10" t="s">
        <v>88</v>
      </c>
      <c r="C9" s="8" t="s">
        <v>89</v>
      </c>
      <c r="D9" s="10">
        <f>20.85*0.8</f>
        <v>16.680000000000003</v>
      </c>
      <c r="E9" s="10">
        <v>30</v>
      </c>
      <c r="F9" s="11">
        <f t="shared" si="1"/>
        <v>500.4000000000001</v>
      </c>
      <c r="G9" s="11"/>
      <c r="H9" s="6"/>
      <c r="I9" s="6"/>
    </row>
    <row r="10" spans="1:9" ht="21.75" customHeight="1">
      <c r="A10" s="9" t="s">
        <v>24</v>
      </c>
      <c r="B10" s="10" t="s">
        <v>90</v>
      </c>
      <c r="C10" s="8" t="s">
        <v>89</v>
      </c>
      <c r="D10" s="10">
        <f>12.25*2.8</f>
        <v>34.3</v>
      </c>
      <c r="E10" s="10">
        <v>20</v>
      </c>
      <c r="F10" s="11">
        <f t="shared" si="1"/>
        <v>686</v>
      </c>
      <c r="G10" s="11"/>
      <c r="H10" s="6"/>
      <c r="I10" s="6"/>
    </row>
    <row r="11" spans="1:9" ht="21.75" customHeight="1">
      <c r="A11" s="9" t="s">
        <v>27</v>
      </c>
      <c r="B11" s="10" t="s">
        <v>91</v>
      </c>
      <c r="C11" s="8" t="s">
        <v>89</v>
      </c>
      <c r="D11" s="10">
        <v>120</v>
      </c>
      <c r="E11" s="10">
        <v>32</v>
      </c>
      <c r="F11" s="11">
        <f t="shared" si="1"/>
        <v>3840</v>
      </c>
      <c r="G11" s="11"/>
      <c r="H11" s="6"/>
      <c r="I11" s="6"/>
    </row>
    <row r="12" spans="1:9" ht="21.75" customHeight="1">
      <c r="A12" s="9" t="s">
        <v>30</v>
      </c>
      <c r="B12" s="10" t="s">
        <v>92</v>
      </c>
      <c r="C12" s="8" t="s">
        <v>89</v>
      </c>
      <c r="D12" s="10">
        <v>16.12</v>
      </c>
      <c r="E12" s="10">
        <v>130</v>
      </c>
      <c r="F12" s="11">
        <f t="shared" si="1"/>
        <v>2095.6</v>
      </c>
      <c r="G12" s="11"/>
      <c r="H12" s="6"/>
      <c r="I12" s="6"/>
    </row>
    <row r="13" spans="1:9" ht="21.75" customHeight="1">
      <c r="A13" s="9" t="s">
        <v>32</v>
      </c>
      <c r="B13" s="10" t="s">
        <v>93</v>
      </c>
      <c r="C13" s="8" t="s">
        <v>89</v>
      </c>
      <c r="D13" s="10">
        <v>1.5</v>
      </c>
      <c r="E13" s="10">
        <v>60</v>
      </c>
      <c r="F13" s="11">
        <f t="shared" si="1"/>
        <v>90</v>
      </c>
      <c r="G13" s="11"/>
      <c r="H13" s="6"/>
      <c r="I13" s="6"/>
    </row>
    <row r="14" spans="1:9" ht="21.75" customHeight="1">
      <c r="A14" s="9" t="s">
        <v>34</v>
      </c>
      <c r="B14" s="10" t="s">
        <v>94</v>
      </c>
      <c r="C14" s="8" t="s">
        <v>95</v>
      </c>
      <c r="D14" s="10">
        <v>3</v>
      </c>
      <c r="E14" s="10">
        <v>40</v>
      </c>
      <c r="F14" s="11">
        <f t="shared" si="1"/>
        <v>120</v>
      </c>
      <c r="G14" s="11"/>
      <c r="H14" s="6"/>
      <c r="I14" s="6"/>
    </row>
    <row r="15" spans="1:9" ht="21.75" customHeight="1">
      <c r="A15" s="9" t="s">
        <v>37</v>
      </c>
      <c r="B15" s="10" t="s">
        <v>96</v>
      </c>
      <c r="C15" s="8" t="s">
        <v>95</v>
      </c>
      <c r="D15" s="10">
        <v>4</v>
      </c>
      <c r="E15" s="10">
        <v>55</v>
      </c>
      <c r="F15" s="11">
        <f t="shared" si="1"/>
        <v>220</v>
      </c>
      <c r="G15" s="11"/>
      <c r="H15" s="6"/>
      <c r="I15" s="6"/>
    </row>
    <row r="16" spans="1:9" ht="21.75" customHeight="1">
      <c r="A16" s="9" t="s">
        <v>40</v>
      </c>
      <c r="B16" s="10" t="s">
        <v>97</v>
      </c>
      <c r="C16" s="8" t="s">
        <v>89</v>
      </c>
      <c r="D16" s="10">
        <v>3.9</v>
      </c>
      <c r="E16" s="10">
        <v>30</v>
      </c>
      <c r="F16" s="11">
        <f t="shared" si="1"/>
        <v>117</v>
      </c>
      <c r="G16" s="11"/>
      <c r="H16" s="6"/>
      <c r="I16" s="6"/>
    </row>
    <row r="17" spans="1:9" ht="21.75" customHeight="1">
      <c r="A17" s="9" t="s">
        <v>43</v>
      </c>
      <c r="B17" s="10" t="s">
        <v>98</v>
      </c>
      <c r="C17" s="8" t="s">
        <v>95</v>
      </c>
      <c r="D17" s="10">
        <v>3</v>
      </c>
      <c r="E17" s="10">
        <v>900</v>
      </c>
      <c r="F17" s="11">
        <f t="shared" si="1"/>
        <v>2700</v>
      </c>
      <c r="G17" s="11"/>
      <c r="H17" s="6"/>
      <c r="I17" s="6"/>
    </row>
    <row r="18" spans="1:9" ht="21.75" customHeight="1">
      <c r="A18" s="9" t="s">
        <v>46</v>
      </c>
      <c r="B18" s="10" t="s">
        <v>99</v>
      </c>
      <c r="C18" s="8" t="s">
        <v>89</v>
      </c>
      <c r="D18" s="10">
        <f>1.5*1.6*5+1.1*1.6*1</f>
        <v>13.760000000000002</v>
      </c>
      <c r="E18" s="10">
        <v>120</v>
      </c>
      <c r="F18" s="11">
        <f t="shared" si="1"/>
        <v>1651.2000000000003</v>
      </c>
      <c r="G18" s="11"/>
      <c r="H18" s="6"/>
      <c r="I18" s="6"/>
    </row>
    <row r="19" spans="1:9" ht="21.75" customHeight="1">
      <c r="A19" s="9" t="s">
        <v>50</v>
      </c>
      <c r="B19" s="10" t="s">
        <v>100</v>
      </c>
      <c r="C19" s="8" t="s">
        <v>89</v>
      </c>
      <c r="D19" s="10">
        <v>422.64</v>
      </c>
      <c r="E19" s="10">
        <v>16</v>
      </c>
      <c r="F19" s="11">
        <f t="shared" si="1"/>
        <v>6762.24</v>
      </c>
      <c r="G19" s="11"/>
      <c r="H19" s="6"/>
      <c r="I19" s="6"/>
    </row>
    <row r="20" spans="1:9" ht="21.75" customHeight="1">
      <c r="A20" s="9" t="s">
        <v>52</v>
      </c>
      <c r="B20" s="10" t="s">
        <v>101</v>
      </c>
      <c r="C20" s="8" t="s">
        <v>23</v>
      </c>
      <c r="D20" s="10">
        <f>2.4*5+1.8*3</f>
        <v>17.4</v>
      </c>
      <c r="E20" s="10">
        <v>90</v>
      </c>
      <c r="F20" s="11">
        <f t="shared" si="1"/>
        <v>1565.9999999999998</v>
      </c>
      <c r="G20" s="11"/>
      <c r="H20" s="6"/>
      <c r="I20" s="6"/>
    </row>
    <row r="21" spans="1:9" ht="21.75" customHeight="1">
      <c r="A21" s="9" t="s">
        <v>54</v>
      </c>
      <c r="B21" s="10" t="s">
        <v>102</v>
      </c>
      <c r="C21" s="8" t="s">
        <v>89</v>
      </c>
      <c r="D21" s="10">
        <f>12.3*1.2</f>
        <v>14.76</v>
      </c>
      <c r="E21" s="10">
        <v>18</v>
      </c>
      <c r="F21" s="11">
        <f t="shared" si="1"/>
        <v>265.68</v>
      </c>
      <c r="G21" s="11"/>
      <c r="H21" s="6"/>
      <c r="I21" s="6"/>
    </row>
    <row r="22" spans="1:9" ht="21.75" customHeight="1">
      <c r="A22" s="9"/>
      <c r="B22" s="10"/>
      <c r="C22" s="8"/>
      <c r="D22" s="10"/>
      <c r="E22" s="10"/>
      <c r="F22" s="11"/>
      <c r="G22" s="11"/>
      <c r="H22" s="6"/>
      <c r="I22" s="6"/>
    </row>
    <row r="23" spans="1:9" s="1" customFormat="1" ht="21.75" customHeight="1">
      <c r="A23" s="9"/>
      <c r="B23" s="10" t="s">
        <v>78</v>
      </c>
      <c r="C23" s="8"/>
      <c r="D23" s="10"/>
      <c r="E23" s="10"/>
      <c r="F23" s="11">
        <f>SUM(F5:F22)</f>
        <v>21026.120000000003</v>
      </c>
      <c r="G23" s="11"/>
      <c r="H23" s="12"/>
      <c r="I23" s="12"/>
    </row>
    <row r="24" spans="1:9" s="1" customFormat="1" ht="21.75" customHeight="1">
      <c r="A24" s="13"/>
      <c r="B24" s="10" t="s">
        <v>103</v>
      </c>
      <c r="C24" s="8"/>
      <c r="D24" s="10"/>
      <c r="E24" s="10"/>
      <c r="F24" s="11">
        <f>F23*9%</f>
        <v>1892.3508000000002</v>
      </c>
      <c r="G24" s="11"/>
      <c r="H24" s="12"/>
      <c r="I24" s="12"/>
    </row>
    <row r="25" spans="1:9" s="1" customFormat="1" ht="21.75" customHeight="1">
      <c r="A25" s="13"/>
      <c r="B25" s="10" t="s">
        <v>79</v>
      </c>
      <c r="C25" s="8"/>
      <c r="D25" s="10"/>
      <c r="E25" s="10"/>
      <c r="F25" s="11">
        <f>SUM(F23:F24)</f>
        <v>22918.470800000003</v>
      </c>
      <c r="G25" s="11"/>
      <c r="H25" s="12"/>
      <c r="I25" s="12"/>
    </row>
    <row r="26" spans="1:9" s="1" customFormat="1" ht="21.75" customHeight="1">
      <c r="A26" s="14"/>
      <c r="B26" s="10"/>
      <c r="C26" s="8"/>
      <c r="D26" s="10"/>
      <c r="E26" s="10"/>
      <c r="F26" s="11"/>
      <c r="G26" s="11"/>
      <c r="H26" s="12"/>
      <c r="I26" s="12"/>
    </row>
    <row r="27" spans="1:14" ht="18" customHeight="1">
      <c r="A27" s="15"/>
      <c r="B27" s="15"/>
      <c r="C27" s="15"/>
      <c r="D27" s="15"/>
      <c r="E27" s="15"/>
      <c r="F27" s="15"/>
      <c r="G27" s="15"/>
      <c r="H27" s="6"/>
      <c r="I27" s="6"/>
      <c r="N27" s="1"/>
    </row>
    <row r="28" spans="1:9" ht="18" customHeight="1">
      <c r="A28" s="16"/>
      <c r="B28" s="16"/>
      <c r="C28" s="16"/>
      <c r="D28" s="16" t="s">
        <v>104</v>
      </c>
      <c r="E28" s="16"/>
      <c r="F28" s="16"/>
      <c r="G28" s="16"/>
      <c r="H28" s="6"/>
      <c r="I28" s="6"/>
    </row>
    <row r="29" spans="1:9" ht="18" customHeight="1">
      <c r="A29" s="16"/>
      <c r="B29" s="16"/>
      <c r="C29" s="16"/>
      <c r="D29" s="16"/>
      <c r="E29" s="16"/>
      <c r="F29" s="16"/>
      <c r="G29" s="16"/>
      <c r="H29" s="6"/>
      <c r="I29" s="6"/>
    </row>
    <row r="30" spans="1:9" ht="18" customHeight="1">
      <c r="A30" s="16"/>
      <c r="B30" s="16"/>
      <c r="C30" s="16"/>
      <c r="D30" s="16"/>
      <c r="E30" s="16"/>
      <c r="F30" s="16"/>
      <c r="G30" s="16"/>
      <c r="H30" s="6"/>
      <c r="I30" s="6"/>
    </row>
    <row r="31" spans="1:9" ht="18" customHeight="1">
      <c r="A31" s="16"/>
      <c r="B31" s="16"/>
      <c r="C31" s="16"/>
      <c r="D31" s="16"/>
      <c r="E31" s="16"/>
      <c r="F31" s="16"/>
      <c r="G31" s="16"/>
      <c r="H31" s="6"/>
      <c r="I31" s="6"/>
    </row>
    <row r="32" spans="1:9" ht="18" customHeight="1">
      <c r="A32" s="16"/>
      <c r="B32" s="16"/>
      <c r="C32" s="16"/>
      <c r="D32" s="16"/>
      <c r="E32" s="16"/>
      <c r="F32" s="16"/>
      <c r="G32" s="16"/>
      <c r="H32" s="6"/>
      <c r="I32" s="6"/>
    </row>
    <row r="33" spans="1:9" ht="18" customHeight="1">
      <c r="A33" s="16"/>
      <c r="B33" s="16"/>
      <c r="C33" s="16"/>
      <c r="D33" s="16"/>
      <c r="E33" s="16"/>
      <c r="F33" s="16"/>
      <c r="G33" s="16"/>
      <c r="H33" s="6"/>
      <c r="I33" s="6"/>
    </row>
    <row r="34" spans="1:9" ht="18" customHeight="1">
      <c r="A34" s="16"/>
      <c r="B34" s="16"/>
      <c r="C34" s="16"/>
      <c r="D34" s="16"/>
      <c r="E34" s="16"/>
      <c r="F34" s="16"/>
      <c r="G34" s="16"/>
      <c r="H34" s="6"/>
      <c r="I34" s="6"/>
    </row>
    <row r="35" spans="1:9" ht="18" customHeight="1">
      <c r="A35" s="16"/>
      <c r="B35" s="16"/>
      <c r="C35" s="16"/>
      <c r="D35" s="16"/>
      <c r="E35" s="16"/>
      <c r="F35" s="16"/>
      <c r="G35" s="16"/>
      <c r="H35" s="6"/>
      <c r="I35" s="6"/>
    </row>
    <row r="36" spans="1:9" ht="18" customHeight="1">
      <c r="A36" s="16"/>
      <c r="B36" s="16"/>
      <c r="C36" s="16"/>
      <c r="D36" s="16"/>
      <c r="E36" s="16"/>
      <c r="F36" s="16"/>
      <c r="G36" s="16"/>
      <c r="H36" s="6"/>
      <c r="I36" s="6"/>
    </row>
    <row r="37" spans="1:9" ht="14.25">
      <c r="A37" s="6"/>
      <c r="B37" s="6"/>
      <c r="C37" s="6"/>
      <c r="D37" s="6"/>
      <c r="E37" s="6"/>
      <c r="F37" s="6"/>
      <c r="G37" s="6"/>
      <c r="H37" s="6"/>
      <c r="I37" s="6"/>
    </row>
    <row r="38" spans="1:9" ht="14.25">
      <c r="A38" s="6"/>
      <c r="B38" s="6"/>
      <c r="C38" s="6"/>
      <c r="D38" s="6"/>
      <c r="E38" s="6"/>
      <c r="F38" s="6"/>
      <c r="G38" s="6"/>
      <c r="H38" s="6"/>
      <c r="I38" s="6"/>
    </row>
    <row r="39" spans="1:9" ht="14.25">
      <c r="A39" s="6"/>
      <c r="B39" s="6"/>
      <c r="C39" s="6"/>
      <c r="D39" s="6"/>
      <c r="E39" s="6"/>
      <c r="F39" s="6"/>
      <c r="G39" s="6"/>
      <c r="H39" s="6"/>
      <c r="I39" s="6"/>
    </row>
    <row r="40" spans="1:9" ht="14.25">
      <c r="A40" s="6"/>
      <c r="B40" s="6"/>
      <c r="C40" s="6"/>
      <c r="D40" s="6"/>
      <c r="E40" s="6"/>
      <c r="F40" s="6"/>
      <c r="G40" s="6"/>
      <c r="H40" s="6"/>
      <c r="I40" s="6"/>
    </row>
    <row r="41" spans="1:9" ht="14.25">
      <c r="A41" s="6"/>
      <c r="B41" s="6"/>
      <c r="C41" s="6"/>
      <c r="D41" s="6"/>
      <c r="E41" s="6"/>
      <c r="F41" s="6"/>
      <c r="G41" s="6"/>
      <c r="H41" s="6"/>
      <c r="I41" s="6"/>
    </row>
    <row r="42" spans="1:9" ht="14.25">
      <c r="A42" s="6"/>
      <c r="B42" s="6"/>
      <c r="C42" s="6"/>
      <c r="D42" s="6"/>
      <c r="E42" s="6"/>
      <c r="F42" s="6"/>
      <c r="G42" s="6"/>
      <c r="H42" s="6"/>
      <c r="I42" s="6"/>
    </row>
    <row r="43" spans="1:9" ht="14.25">
      <c r="A43" s="6"/>
      <c r="B43" s="6"/>
      <c r="C43" s="6"/>
      <c r="D43" s="6"/>
      <c r="E43" s="6"/>
      <c r="F43" s="6"/>
      <c r="G43" s="6"/>
      <c r="H43" s="6"/>
      <c r="I43" s="6"/>
    </row>
    <row r="44" spans="1:9" ht="14.25">
      <c r="A44" s="6"/>
      <c r="B44" s="6"/>
      <c r="C44" s="6"/>
      <c r="D44" s="6"/>
      <c r="E44" s="6"/>
      <c r="F44" s="6"/>
      <c r="G44" s="6"/>
      <c r="H44" s="6"/>
      <c r="I44" s="6"/>
    </row>
    <row r="45" spans="1:9" ht="14.25">
      <c r="A45" s="6"/>
      <c r="B45" s="6"/>
      <c r="C45" s="6"/>
      <c r="D45" s="6"/>
      <c r="E45" s="6"/>
      <c r="F45" s="6"/>
      <c r="G45" s="6"/>
      <c r="H45" s="6"/>
      <c r="I45" s="6"/>
    </row>
    <row r="46" spans="1:9" ht="14.25">
      <c r="A46" s="6"/>
      <c r="B46" s="6"/>
      <c r="C46" s="6"/>
      <c r="D46" s="6"/>
      <c r="E46" s="6"/>
      <c r="F46" s="6"/>
      <c r="G46" s="6"/>
      <c r="H46" s="6"/>
      <c r="I46" s="6"/>
    </row>
    <row r="47" spans="1:9" ht="14.25">
      <c r="A47" s="6"/>
      <c r="B47" s="6"/>
      <c r="C47" s="6"/>
      <c r="D47" s="6"/>
      <c r="E47" s="6"/>
      <c r="F47" s="6"/>
      <c r="G47" s="6"/>
      <c r="H47" s="6"/>
      <c r="I47" s="6"/>
    </row>
    <row r="48" spans="1:9" ht="14.25">
      <c r="A48" s="6"/>
      <c r="B48" s="6"/>
      <c r="C48" s="6"/>
      <c r="D48" s="6"/>
      <c r="E48" s="6"/>
      <c r="F48" s="6"/>
      <c r="G48" s="6"/>
      <c r="H48" s="6"/>
      <c r="I48" s="6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4.25">
      <c r="A51" s="6"/>
      <c r="B51" s="6"/>
      <c r="C51" s="6"/>
      <c r="D51" s="6"/>
      <c r="E51" s="6"/>
      <c r="F51" s="6"/>
      <c r="G51" s="6"/>
      <c r="H51" s="6"/>
      <c r="I51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2014-12-10T01:15:34Z</cp:lastPrinted>
  <dcterms:created xsi:type="dcterms:W3CDTF">2008-01-18T06:04:46Z</dcterms:created>
  <dcterms:modified xsi:type="dcterms:W3CDTF">2020-08-12T03:42:18Z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